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b0456dad64da1cf/Přípojky/Patrick/13_Ilios/Havlíková_Kateřina_22078214_Městský_úřad_Holice_FVE (Holubova 1^J 534 01 Holice 68^J4kWp)/99_Projekt/01_Texty/"/>
    </mc:Choice>
  </mc:AlternateContent>
  <xr:revisionPtr revIDLastSave="622" documentId="8_{8A73E9E9-5BE1-456D-8714-60FC85DF376B}" xr6:coauthVersionLast="47" xr6:coauthVersionMax="47" xr10:uidLastSave="{343D2B46-812C-4B4A-B205-B5D7A98B1F76}"/>
  <bookViews>
    <workbookView xWindow="-105" yWindow="0" windowWidth="29010" windowHeight="15585" firstSheet="1" activeTab="1" xr2:uid="{00000000-000D-0000-FFFF-FFFF00000000}"/>
  </bookViews>
  <sheets>
    <sheet name="VzorPolozky" sheetId="10" state="hidden" r:id="rId1"/>
    <sheet name="Slepý_VV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Slepý_VV!$1:$6</definedName>
    <definedName name="oadresa">#REF!</definedName>
    <definedName name="_xlnm.Print_Area" localSheetId="1">Slepý_VV!$A$1:$G$100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2" l="1"/>
  <c r="B22" i="12"/>
  <c r="G31" i="12"/>
  <c r="G30" i="12"/>
  <c r="G29" i="12"/>
  <c r="G28" i="12"/>
  <c r="G23" i="12"/>
  <c r="G19" i="12"/>
  <c r="G16" i="12"/>
  <c r="G9" i="12"/>
  <c r="G85" i="12"/>
  <c r="B85" i="12"/>
  <c r="G84" i="12"/>
  <c r="B84" i="12"/>
  <c r="G87" i="12"/>
  <c r="B87" i="12"/>
  <c r="G86" i="12"/>
  <c r="B86" i="12"/>
  <c r="B83" i="12"/>
  <c r="G83" i="12"/>
  <c r="B81" i="12"/>
  <c r="G80" i="12"/>
  <c r="G79" i="12"/>
  <c r="B79" i="12"/>
  <c r="B80" i="12"/>
  <c r="B77" i="12"/>
  <c r="G77" i="12"/>
  <c r="B78" i="12"/>
  <c r="G78" i="12"/>
  <c r="B76" i="12"/>
  <c r="G76" i="12"/>
  <c r="B74" i="12"/>
  <c r="G73" i="12"/>
  <c r="G72" i="12"/>
  <c r="B72" i="12"/>
  <c r="B73" i="12"/>
  <c r="B71" i="12"/>
  <c r="G71" i="12"/>
  <c r="B70" i="12"/>
  <c r="G7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B68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50" i="12"/>
  <c r="G50" i="12"/>
  <c r="B46" i="12"/>
  <c r="G46" i="12"/>
  <c r="G42" i="12"/>
  <c r="G43" i="12"/>
  <c r="B42" i="12"/>
  <c r="B44" i="12"/>
  <c r="G41" i="12"/>
  <c r="B41" i="12"/>
  <c r="G40" i="12"/>
  <c r="B40" i="12"/>
  <c r="B39" i="12"/>
  <c r="G39" i="12"/>
  <c r="B43" i="12"/>
  <c r="B34" i="12"/>
  <c r="B31" i="12"/>
  <c r="B32" i="12"/>
  <c r="B16" i="12"/>
  <c r="B19" i="12"/>
  <c r="B20" i="12"/>
  <c r="B23" i="12"/>
  <c r="B28" i="12"/>
  <c r="B29" i="12"/>
  <c r="B30" i="12"/>
  <c r="B9" i="12"/>
  <c r="G34" i="12"/>
  <c r="G82" i="12" l="1"/>
  <c r="G75" i="12"/>
  <c r="G69" i="12"/>
  <c r="G45" i="12"/>
  <c r="G33" i="12"/>
  <c r="G8" i="12"/>
  <c r="F89" i="12" l="1"/>
  <c r="F90" i="12" s="1"/>
  <c r="F92" i="12" s="1"/>
</calcChain>
</file>

<file path=xl/sharedStrings.xml><?xml version="1.0" encoding="utf-8"?>
<sst xmlns="http://schemas.openxmlformats.org/spreadsheetml/2006/main" count="153" uniqueCount="89">
  <si>
    <t xml:space="preserve">Položkový rozpočet </t>
  </si>
  <si>
    <t>S:</t>
  </si>
  <si>
    <t>O:</t>
  </si>
  <si>
    <t>R:</t>
  </si>
  <si>
    <t>Celkem</t>
  </si>
  <si>
    <t>FVE</t>
  </si>
  <si>
    <t>_1</t>
  </si>
  <si>
    <t>Ostatní</t>
  </si>
  <si>
    <t>_2</t>
  </si>
  <si>
    <t>_3</t>
  </si>
  <si>
    <t>_4</t>
  </si>
  <si>
    <t>_5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</si>
  <si>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</si>
  <si>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</si>
  <si>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</si>
  <si>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</si>
  <si>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</si>
  <si>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</si>
  <si>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</si>
  <si>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</si>
  <si>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</si>
  <si>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Slepý výkaz výměr - souhrnný, položkový rozpočet</t>
  </si>
  <si>
    <t xml:space="preserve">Investor: </t>
  </si>
  <si>
    <t>Akce:</t>
  </si>
  <si>
    <t>Č. zakázky</t>
  </si>
  <si>
    <t>Město Holice, Holubova 1, Holice 354 01, IČO: 00273571</t>
  </si>
  <si>
    <t>FVE 47,25 kWp – Město Holice</t>
  </si>
  <si>
    <t>22078214</t>
  </si>
  <si>
    <r>
      <rPr>
        <b/>
        <sz val="6"/>
        <rFont val="Arial CE"/>
        <charset val="238"/>
      </rPr>
      <t xml:space="preserve">ILIOS s.r.o., </t>
    </r>
    <r>
      <rPr>
        <sz val="6"/>
        <rFont val="Arial CE"/>
        <charset val="238"/>
      </rPr>
      <t xml:space="preserve">
Podnikatelská 6, 612 00 Brno
Tel.: +420 792 755 011, 
mail: obchod@ilios.cz,
IČ: 09494561, DIČ: 09494561</t>
    </r>
  </si>
  <si>
    <t>Panel o výkonu 450Wp</t>
  </si>
  <si>
    <t>Konstrukce zdvihu na 10° vč. zátěže pro 1 panel</t>
  </si>
  <si>
    <t>Konstrukce mechanická, bez zdvihu pro 1 panel</t>
  </si>
  <si>
    <t>- celočerné provedení</t>
  </si>
  <si>
    <t>- Uoc &lt; 50 V</t>
  </si>
  <si>
    <t>- Umpp &lt; 45 V</t>
  </si>
  <si>
    <t>- Isc &lt; 12 A</t>
  </si>
  <si>
    <t>- Impp &lt; 11 A</t>
  </si>
  <si>
    <t>- včetně středových, koncových a kotvících spojnic</t>
  </si>
  <si>
    <t>Solární měnič o výkonu 50kVA</t>
  </si>
  <si>
    <t>- minimálně 4xMPPT</t>
  </si>
  <si>
    <t>- pracovní napětí 200-1000V</t>
  </si>
  <si>
    <t>- jmenovitý proud maximálně 80A</t>
  </si>
  <si>
    <t>Power optimizér 1:1; Pw=&gt;450W</t>
  </si>
  <si>
    <t>Vodič H07V-K 1x25 mm2</t>
  </si>
  <si>
    <t>Solární kabel o průřezu 6 mm2</t>
  </si>
  <si>
    <t>kpl</t>
  </si>
  <si>
    <t>Rozvaděč FVE-RDC</t>
  </si>
  <si>
    <t>Nástěnná rozvodnicová skřín</t>
  </si>
  <si>
    <t>- s prostorovou rezervou 20%</t>
  </si>
  <si>
    <t>- plastové, nebo oceloplechové provedení</t>
  </si>
  <si>
    <t>Pojistkový odpojovač pro DC (FVE)</t>
  </si>
  <si>
    <t>Pojistková vložka pro DC (FVE) Ijm = 16A</t>
  </si>
  <si>
    <t>Přepěťová ochrana pro DC (FVE) Typ 1+2 2P</t>
  </si>
  <si>
    <t>Propojovací, kotvící, krycí, popisovací materiál</t>
  </si>
  <si>
    <t>- IP pro venkovní provedení</t>
  </si>
  <si>
    <t>Jistič 80A char. B, 3P, 10kA</t>
  </si>
  <si>
    <t>Jistič 4A char. B, 1P, 10kA</t>
  </si>
  <si>
    <t>Jistič 6A char. B, 1P, 10kA</t>
  </si>
  <si>
    <t>Soklová zásuvka na DIN lištu I &lt; 16A</t>
  </si>
  <si>
    <t>Výkonová pojistková vložka 2A char. gG</t>
  </si>
  <si>
    <t>Pojistkový odpínač 3P</t>
  </si>
  <si>
    <t>Pojistkový odpínač 1P</t>
  </si>
  <si>
    <t>Elektroměr přím. měř. Imax = 70-80A</t>
  </si>
  <si>
    <t>Výkonový stykač, cívka 230VAC, I &gt; 80A</t>
  </si>
  <si>
    <t>Napěťová/frekvenční ochrana</t>
  </si>
  <si>
    <t>STOP tl. na dveřích rozvaděče</t>
  </si>
  <si>
    <t>Sig. zel. LED, 230V</t>
  </si>
  <si>
    <t>Relé min 1NO, cívka 230VAC</t>
  </si>
  <si>
    <t>Přep. ochrana Typ 2, 4P</t>
  </si>
  <si>
    <t>Rozvaděč FVE-RAC</t>
  </si>
  <si>
    <t>Doplňující výzbroj pro RH, RE</t>
  </si>
  <si>
    <t>Výkonová pojistková vložka 100A char. gG</t>
  </si>
  <si>
    <t>Kabeláž</t>
  </si>
  <si>
    <t>1-CYKY-J 5x25 mm2</t>
  </si>
  <si>
    <t>Ostatní, doplňující materiál + montáž</t>
  </si>
  <si>
    <t>LiYCY (TP) 1x2x0,5</t>
  </si>
  <si>
    <t>PRAFlaDur-O P60-R 2x1,5</t>
  </si>
  <si>
    <t>STOP tl. u vstupu pod sklem</t>
  </si>
  <si>
    <t>Doplňující montáže, zápůjčka nářadí, doprava …</t>
  </si>
  <si>
    <t>_6</t>
  </si>
  <si>
    <t>Dokumentace k provedení stavby</t>
  </si>
  <si>
    <t>Dokumentace skutečného provedení stavby</t>
  </si>
  <si>
    <t>Revize</t>
  </si>
  <si>
    <t>Ostatní náklady</t>
  </si>
  <si>
    <t>Celkem bez DPH:</t>
  </si>
  <si>
    <t>DPH:</t>
  </si>
  <si>
    <t>Celkem vč. DPH:</t>
  </si>
  <si>
    <t>Poznámky uchazeče k zadání:</t>
  </si>
  <si>
    <t>Úprava jímací soustavy pro dodržení bezpečné přeskokové vzdálenosti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</si>
</sst>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49" fontId="4" fillId="0" borderId="5" xfId="0" applyNumberFormat="1" applyFont="1" applyBorder="1" applyAlignment="1" applyProtection="1">
      <alignment horizontal="left" vertical="top" wrapText="1"/>
      <protection hidden="1"/>
    </xf>
    <xf numFmtId="0" fontId="4" fillId="0" borderId="5" xfId="0" applyFont="1" applyBorder="1" applyAlignment="1" applyProtection="1">
      <alignment horizontal="center" vertical="top" shrinkToFit="1"/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vertical="top"/>
      <protection hidden="1"/>
    </xf>
    <xf numFmtId="49" fontId="0" fillId="0" borderId="0" xfId="0" applyNumberFormat="1" applyAlignment="1" applyProtection="1">
      <alignment vertical="top"/>
      <protection hidden="1"/>
    </xf>
    <xf numFmtId="49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49" fontId="0" fillId="0" borderId="0" xfId="0" applyNumberFormat="1" applyAlignment="1" applyProtection="1">
      <alignment horizontal="left" wrapText="1"/>
      <protection hidden="1"/>
    </xf>
    <xf numFmtId="4" fontId="4" fillId="0" borderId="22" xfId="0" applyNumberFormat="1" applyFont="1" applyBorder="1" applyAlignment="1" applyProtection="1">
      <alignment vertical="top" shrinkToFit="1"/>
      <protection hidden="1"/>
    </xf>
    <xf numFmtId="49" fontId="4" fillId="0" borderId="23" xfId="0" applyNumberFormat="1" applyFont="1" applyBorder="1" applyAlignment="1" applyProtection="1">
      <alignment horizontal="left" vertical="top" wrapText="1"/>
      <protection hidden="1"/>
    </xf>
    <xf numFmtId="0" fontId="4" fillId="0" borderId="23" xfId="0" applyFont="1" applyBorder="1" applyAlignment="1" applyProtection="1">
      <alignment horizontal="center" vertical="top" shrinkToFit="1"/>
      <protection hidden="1"/>
    </xf>
    <xf numFmtId="4" fontId="4" fillId="0" borderId="24" xfId="0" applyNumberFormat="1" applyFont="1" applyBorder="1" applyAlignment="1" applyProtection="1">
      <alignment vertical="top" shrinkToFit="1"/>
      <protection hidden="1"/>
    </xf>
    <xf numFmtId="0" fontId="4" fillId="0" borderId="3" xfId="0" applyFont="1" applyBorder="1" applyAlignment="1" applyProtection="1">
      <alignment vertical="top"/>
      <protection hidden="1"/>
    </xf>
    <xf numFmtId="49" fontId="4" fillId="0" borderId="3" xfId="0" applyNumberFormat="1" applyFont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 applyProtection="1">
      <alignment horizontal="center" vertical="top" shrinkToFit="1"/>
      <protection hidden="1"/>
    </xf>
    <xf numFmtId="4" fontId="4" fillId="0" borderId="3" xfId="0" applyNumberFormat="1" applyFont="1" applyBorder="1" applyAlignment="1" applyProtection="1">
      <alignment vertical="top" shrinkToFit="1"/>
      <protection hidden="1"/>
    </xf>
    <xf numFmtId="0" fontId="4" fillId="0" borderId="9" xfId="0" applyFont="1" applyBorder="1" applyAlignment="1" applyProtection="1">
      <alignment vertical="top"/>
      <protection hidden="1"/>
    </xf>
    <xf numFmtId="4" fontId="4" fillId="0" borderId="25" xfId="0" applyNumberFormat="1" applyFont="1" applyBorder="1" applyAlignment="1" applyProtection="1">
      <alignment vertical="top" shrinkToFit="1"/>
      <protection hidden="1"/>
    </xf>
    <xf numFmtId="0" fontId="4" fillId="0" borderId="10" xfId="0" applyFont="1" applyBorder="1" applyAlignment="1" applyProtection="1">
      <alignment vertical="top"/>
      <protection hidden="1"/>
    </xf>
    <xf numFmtId="0" fontId="4" fillId="0" borderId="26" xfId="0" applyFont="1" applyBorder="1" applyAlignment="1" applyProtection="1">
      <alignment vertical="top"/>
      <protection hidden="1"/>
    </xf>
    <xf numFmtId="49" fontId="4" fillId="0" borderId="26" xfId="0" applyNumberFormat="1" applyFont="1" applyBorder="1" applyAlignment="1" applyProtection="1">
      <alignment horizontal="left" vertical="top" wrapText="1"/>
      <protection hidden="1"/>
    </xf>
    <xf numFmtId="0" fontId="4" fillId="0" borderId="26" xfId="0" applyFont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vertical="top" shrinkToFit="1"/>
      <protection hidden="1"/>
    </xf>
    <xf numFmtId="4" fontId="4" fillId="0" borderId="27" xfId="0" applyNumberFormat="1" applyFont="1" applyBorder="1" applyAlignment="1" applyProtection="1">
      <alignment vertical="top" shrinkToFit="1"/>
      <protection hidden="1"/>
    </xf>
    <xf numFmtId="4" fontId="4" fillId="0" borderId="3" xfId="0" applyNumberFormat="1" applyFont="1" applyBorder="1" applyAlignment="1" applyProtection="1">
      <alignment horizontal="center" vertical="top" shrinkToFit="1"/>
      <protection hidden="1"/>
    </xf>
    <xf numFmtId="49" fontId="4" fillId="0" borderId="2" xfId="0" applyNumberFormat="1" applyFont="1" applyBorder="1" applyAlignment="1" applyProtection="1">
      <alignment horizontal="left" vertical="top" wrapText="1"/>
      <protection hidden="1"/>
    </xf>
    <xf numFmtId="0" fontId="0" fillId="2" borderId="28" xfId="0" applyFill="1" applyBorder="1" applyProtection="1">
      <protection hidden="1"/>
    </xf>
    <xf numFmtId="49" fontId="0" fillId="2" borderId="29" xfId="0" applyNumberFormat="1" applyFill="1" applyBorder="1" applyProtection="1">
      <protection hidden="1"/>
    </xf>
    <xf numFmtId="0" fontId="0" fillId="2" borderId="29" xfId="0" applyFill="1" applyBorder="1" applyAlignment="1" applyProtection="1">
      <alignment horizontal="center"/>
      <protection hidden="1"/>
    </xf>
    <xf numFmtId="0" fontId="0" fillId="2" borderId="30" xfId="0" applyFill="1" applyBorder="1" applyProtection="1">
      <protection hidden="1"/>
    </xf>
    <xf numFmtId="0" fontId="0" fillId="2" borderId="31" xfId="0" applyFill="1" applyBorder="1" applyProtection="1">
      <protection hidden="1"/>
    </xf>
    <xf numFmtId="0" fontId="3" fillId="4" borderId="20" xfId="0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horizontal="left" vertical="top" wrapText="1"/>
      <protection hidden="1"/>
    </xf>
    <xf numFmtId="0" fontId="3" fillId="4" borderId="13" xfId="0" applyFont="1" applyFill="1" applyBorder="1" applyAlignment="1" applyProtection="1">
      <alignment horizontal="center" vertical="top" shrinkToFit="1"/>
      <protection hidden="1"/>
    </xf>
    <xf numFmtId="4" fontId="3" fillId="4" borderId="13" xfId="0" applyNumberFormat="1" applyFont="1" applyFill="1" applyBorder="1" applyAlignment="1" applyProtection="1">
      <alignment vertical="top" shrinkToFit="1"/>
      <protection hidden="1"/>
    </xf>
    <xf numFmtId="0" fontId="4" fillId="4" borderId="3" xfId="0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vertical="top" shrinkToFit="1"/>
      <protection hidden="1"/>
    </xf>
    <xf numFmtId="4" fontId="4" fillId="4" borderId="25" xfId="0" applyNumberFormat="1" applyFont="1" applyFill="1" applyBorder="1" applyAlignment="1" applyProtection="1">
      <alignment vertical="top" shrinkToFit="1"/>
      <protection hidden="1"/>
    </xf>
    <xf numFmtId="0" fontId="4" fillId="4" borderId="9" xfId="0" applyFont="1" applyFill="1" applyBorder="1" applyAlignment="1" applyProtection="1">
      <alignment vertical="top"/>
      <protection hidden="1"/>
    </xf>
    <xf numFmtId="0" fontId="4" fillId="4" borderId="3" xfId="0" applyFont="1" applyFill="1" applyBorder="1" applyAlignment="1" applyProtection="1">
      <alignment vertical="top"/>
      <protection hidden="1"/>
    </xf>
    <xf numFmtId="0" fontId="4" fillId="4" borderId="5" xfId="0" applyFont="1" applyFill="1" applyBorder="1" applyAlignment="1" applyProtection="1">
      <alignment horizontal="center" vertical="top" shrinkToFit="1"/>
      <protection hidden="1"/>
    </xf>
    <xf numFmtId="4" fontId="4" fillId="4" borderId="5" xfId="0" applyNumberFormat="1" applyFont="1" applyFill="1" applyBorder="1" applyAlignment="1" applyProtection="1">
      <alignment vertical="top" shrinkToFit="1"/>
      <protection hidden="1"/>
    </xf>
    <xf numFmtId="4" fontId="4" fillId="4" borderId="22" xfId="0" applyNumberFormat="1" applyFont="1" applyFill="1" applyBorder="1" applyAlignment="1" applyProtection="1">
      <alignment vertical="top" shrinkToFit="1"/>
      <protection hidden="1"/>
    </xf>
    <xf numFmtId="0" fontId="0" fillId="0" borderId="0" xfId="0" applyAlignment="1" applyProtection="1">
      <alignment horizontal="right" vertical="top"/>
      <protection hidden="1"/>
    </xf>
    <xf numFmtId="165" fontId="4" fillId="0" borderId="25" xfId="0" applyNumberFormat="1" applyFont="1" applyBorder="1" applyAlignment="1" applyProtection="1">
      <alignment vertical="top" shrinkToFit="1"/>
      <protection hidden="1"/>
    </xf>
    <xf numFmtId="165" fontId="3" fillId="4" borderId="14" xfId="0" applyNumberFormat="1" applyFont="1" applyFill="1" applyBorder="1" applyAlignment="1" applyProtection="1">
      <alignment vertical="top" shrinkToFit="1"/>
      <protection hidden="1"/>
    </xf>
    <xf numFmtId="165" fontId="4" fillId="3" borderId="3" xfId="0" applyNumberFormat="1" applyFont="1" applyFill="1" applyBorder="1" applyAlignment="1" applyProtection="1">
      <alignment vertical="top" shrinkToFit="1"/>
      <protection locked="0" hidden="1"/>
    </xf>
    <xf numFmtId="164" fontId="3" fillId="4" borderId="13" xfId="0" applyNumberFormat="1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horizontal="center" vertical="top" shrinkToFit="1"/>
      <protection hidden="1"/>
    </xf>
    <xf numFmtId="165" fontId="4" fillId="3" borderId="26" xfId="0" applyNumberFormat="1" applyFont="1" applyFill="1" applyBorder="1" applyAlignment="1" applyProtection="1">
      <alignment vertical="top" shrinkToFit="1"/>
      <protection locked="0" hidden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3" fillId="0" borderId="6" xfId="0" applyFont="1" applyBorder="1" applyAlignment="1" applyProtection="1">
      <alignment horizontal="right" vertical="top"/>
      <protection hidden="1"/>
    </xf>
    <xf numFmtId="0" fontId="3" fillId="0" borderId="8" xfId="0" applyFont="1" applyBorder="1" applyAlignment="1" applyProtection="1">
      <alignment horizontal="right" vertical="top"/>
      <protection hidden="1"/>
    </xf>
    <xf numFmtId="165" fontId="0" fillId="0" borderId="6" xfId="0" applyNumberFormat="1" applyBorder="1" applyAlignment="1" applyProtection="1">
      <alignment horizontal="center" vertical="top"/>
      <protection hidden="1"/>
    </xf>
    <xf numFmtId="165" fontId="0" fillId="0" borderId="8" xfId="0" applyNumberFormat="1" applyBorder="1" applyAlignment="1" applyProtection="1">
      <alignment horizontal="center" vertical="top"/>
      <protection hidden="1"/>
    </xf>
    <xf numFmtId="165" fontId="7" fillId="0" borderId="6" xfId="0" applyNumberFormat="1" applyFont="1" applyBorder="1" applyAlignment="1" applyProtection="1">
      <alignment horizontal="center" vertical="top"/>
      <protection hidden="1"/>
    </xf>
    <xf numFmtId="165" fontId="7" fillId="0" borderId="8" xfId="0" applyNumberFormat="1" applyFont="1" applyBorder="1" applyAlignment="1" applyProtection="1">
      <alignment horizontal="center" vertical="top"/>
      <protection hidden="1"/>
    </xf>
    <xf numFmtId="0" fontId="4" fillId="0" borderId="18" xfId="0" applyFont="1" applyBorder="1" applyAlignment="1" applyProtection="1">
      <alignment horizontal="center" vertical="top"/>
      <protection hidden="1"/>
    </xf>
    <xf numFmtId="0" fontId="4" fillId="0" borderId="16" xfId="0" applyFont="1" applyBorder="1" applyAlignment="1" applyProtection="1">
      <alignment horizontal="center" vertical="top"/>
      <protection hidden="1"/>
    </xf>
    <xf numFmtId="0" fontId="4" fillId="0" borderId="19" xfId="0" applyFont="1" applyBorder="1" applyAlignment="1" applyProtection="1">
      <alignment horizontal="center" vertical="top"/>
      <protection hidden="1"/>
    </xf>
    <xf numFmtId="0" fontId="0" fillId="0" borderId="12" xfId="0" applyBorder="1" applyAlignment="1" applyProtection="1">
      <alignment horizontal="right" vertical="top"/>
      <protection hidden="1"/>
    </xf>
    <xf numFmtId="0" fontId="0" fillId="0" borderId="32" xfId="0" applyBorder="1" applyAlignment="1" applyProtection="1">
      <alignment horizontal="right" vertical="top"/>
      <protection hidden="1"/>
    </xf>
    <xf numFmtId="0" fontId="0" fillId="0" borderId="17" xfId="0" applyBorder="1" applyAlignment="1" applyProtection="1">
      <alignment horizontal="right" vertical="top"/>
      <protection hidden="1"/>
    </xf>
    <xf numFmtId="0" fontId="0" fillId="0" borderId="11" xfId="0" applyBorder="1" applyAlignment="1" applyProtection="1">
      <alignment horizontal="right" vertical="top"/>
      <protection hidden="1"/>
    </xf>
    <xf numFmtId="4" fontId="4" fillId="3" borderId="20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3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4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21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0" xfId="0" applyNumberFormat="1" applyFont="1" applyFill="1" applyAlignment="1" applyProtection="1">
      <alignment horizontal="left" vertical="top" shrinkToFit="1"/>
      <protection locked="0" hidden="1"/>
    </xf>
    <xf numFmtId="4" fontId="4" fillId="3" borderId="15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8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6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9" xfId="0" applyNumberFormat="1" applyFont="1" applyFill="1" applyBorder="1" applyAlignment="1" applyProtection="1">
      <alignment horizontal="left" vertical="top" shrinkToFit="1"/>
      <protection locked="0"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49" fontId="0" fillId="0" borderId="6" xfId="0" applyNumberFormat="1" applyBorder="1" applyAlignment="1" applyProtection="1">
      <alignment horizontal="center" vertical="center"/>
      <protection hidden="1"/>
    </xf>
    <xf numFmtId="49" fontId="0" fillId="0" borderId="7" xfId="0" applyNumberFormat="1" applyBorder="1" applyAlignment="1" applyProtection="1">
      <alignment horizontal="center" vertical="center"/>
      <protection hidden="1"/>
    </xf>
    <xf numFmtId="49" fontId="0" fillId="0" borderId="8" xfId="0" applyNumberForma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49" fontId="4" fillId="0" borderId="3" xfId="0" applyNumberFormat="1" applyFont="1" applyBorder="1" applyAlignment="1" applyProtection="1">
      <alignment horizontal="left" vertical="center" wrapText="1"/>
      <protection hidden="1"/>
    </xf>
    <xf numFmtId="0" fontId="4" fillId="0" borderId="3" xfId="0" applyFont="1" applyBorder="1" applyAlignment="1" applyProtection="1">
      <alignment horizontal="center" vertical="center" shrinkToFit="1"/>
      <protection hidden="1"/>
    </xf>
    <xf numFmtId="4" fontId="4" fillId="0" borderId="3" xfId="0" applyNumberFormat="1" applyFont="1" applyBorder="1" applyAlignment="1" applyProtection="1">
      <alignment horizontal="center" vertical="center" shrinkToFit="1"/>
      <protection hidden="1"/>
    </xf>
    <xf numFmtId="165" fontId="4" fillId="3" borderId="3" xfId="0" applyNumberFormat="1" applyFont="1" applyFill="1" applyBorder="1" applyAlignment="1" applyProtection="1">
      <alignment vertical="center" shrinkToFit="1"/>
      <protection locked="0" hidden="1"/>
    </xf>
    <xf numFmtId="165" fontId="4" fillId="0" borderId="25" xfId="0" applyNumberFormat="1" applyFont="1" applyBorder="1" applyAlignment="1" applyProtection="1">
      <alignment vertical="center" shrinkToFit="1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16142</xdr:colOff>
      <xdr:row>0</xdr:row>
      <xdr:rowOff>23432</xdr:rowOff>
    </xdr:from>
    <xdr:to>
      <xdr:col>6</xdr:col>
      <xdr:colOff>833434</xdr:colOff>
      <xdr:row>1</xdr:row>
      <xdr:rowOff>260763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5E5555-CBCC-18A3-9AC3-D74A1D03C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9785" y="23432"/>
          <a:ext cx="1475878" cy="60744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63" t="s">
        <v>0</v>
      </c>
      <c r="B1" s="63"/>
      <c r="C1" s="64"/>
      <c r="D1" s="63"/>
      <c r="E1" s="63"/>
      <c r="F1" s="63"/>
      <c r="G1" s="63"/>
    </row>
    <row r="2" spans="1:7" ht="24.95" customHeight="1" x14ac:dyDescent="0.2">
      <c r="A2" s="7" t="s">
        <v>1</v>
      </c>
      <c r="B2" s="6"/>
      <c r="C2" s="65"/>
      <c r="D2" s="65"/>
      <c r="E2" s="65"/>
      <c r="F2" s="65"/>
      <c r="G2" s="66"/>
    </row>
    <row r="3" spans="1:7" ht="24.95" customHeight="1" x14ac:dyDescent="0.2">
      <c r="A3" s="7" t="s">
        <v>2</v>
      </c>
      <c r="B3" s="6"/>
      <c r="C3" s="65"/>
      <c r="D3" s="65"/>
      <c r="E3" s="65"/>
      <c r="F3" s="65"/>
      <c r="G3" s="66"/>
    </row>
    <row r="4" spans="1:7" ht="24.95" customHeight="1" x14ac:dyDescent="0.2">
      <c r="A4" s="7" t="s">
        <v>3</v>
      </c>
      <c r="B4" s="6"/>
      <c r="C4" s="65"/>
      <c r="D4" s="65"/>
      <c r="E4" s="65"/>
      <c r="F4" s="65"/>
      <c r="G4" s="66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FC43-7AE8-4172-B232-092BAF52FA99}">
  <sheetPr>
    <outlinePr summaryBelow="0"/>
  </sheetPr>
  <dimension ref="A1:Y5028"/>
  <sheetViews>
    <sheetView tabSelected="1" zoomScale="130" zoomScaleNormal="130" workbookViewId="0">
      <pane ySplit="6" topLeftCell="A7" activePane="bottomLeft" state="frozen"/>
      <selection pane="bottomLeft" activeCell="C22" sqref="C22"/>
    </sheetView>
  </sheetViews>
  <sheetFormatPr defaultRowHeight="12.75" outlineLevelRow="1" x14ac:dyDescent="0.2"/>
  <cols>
    <col min="1" max="1" width="4" style="8" customWidth="1"/>
    <col min="2" max="2" width="12.5703125" style="9" customWidth="1"/>
    <col min="3" max="3" width="38.28515625" style="9" customWidth="1"/>
    <col min="4" max="4" width="4.85546875" style="8" customWidth="1"/>
    <col min="5" max="5" width="10.5703125" style="10" customWidth="1"/>
    <col min="6" max="6" width="9.85546875" style="8" customWidth="1"/>
    <col min="7" max="7" width="12.7109375" style="8" customWidth="1"/>
    <col min="8" max="16384" width="9.140625" style="8"/>
  </cols>
  <sheetData>
    <row r="1" spans="1:25" ht="29.25" customHeight="1" thickBot="1" x14ac:dyDescent="0.25">
      <c r="A1" s="91" t="s">
        <v>21</v>
      </c>
      <c r="B1" s="92"/>
      <c r="C1" s="92"/>
      <c r="D1" s="92"/>
      <c r="E1" s="93"/>
      <c r="F1" s="103"/>
      <c r="G1" s="104"/>
    </row>
    <row r="2" spans="1:25" ht="24.95" customHeight="1" thickBot="1" x14ac:dyDescent="0.25">
      <c r="A2" s="94" t="s">
        <v>22</v>
      </c>
      <c r="B2" s="95"/>
      <c r="C2" s="96" t="s">
        <v>25</v>
      </c>
      <c r="D2" s="97"/>
      <c r="E2" s="98"/>
      <c r="F2" s="105"/>
      <c r="G2" s="106"/>
    </row>
    <row r="3" spans="1:25" ht="24.95" customHeight="1" thickBot="1" x14ac:dyDescent="0.25">
      <c r="A3" s="94" t="s">
        <v>23</v>
      </c>
      <c r="B3" s="95"/>
      <c r="C3" s="96" t="s">
        <v>26</v>
      </c>
      <c r="D3" s="97"/>
      <c r="E3" s="98"/>
      <c r="F3" s="99" t="s">
        <v>28</v>
      </c>
      <c r="G3" s="100"/>
    </row>
    <row r="4" spans="1:25" ht="24.95" customHeight="1" thickBot="1" x14ac:dyDescent="0.25">
      <c r="A4" s="94" t="s">
        <v>24</v>
      </c>
      <c r="B4" s="95"/>
      <c r="C4" s="96" t="s">
        <v>27</v>
      </c>
      <c r="D4" s="97"/>
      <c r="E4" s="98"/>
      <c r="F4" s="101"/>
      <c r="G4" s="102"/>
    </row>
    <row r="5" spans="1:25" ht="6" customHeight="1" thickBot="1" x14ac:dyDescent="0.25">
      <c r="D5" s="10"/>
    </row>
    <row r="6" spans="1:25" ht="15.75" customHeight="1" thickBot="1" x14ac:dyDescent="0.25">
      <c r="A6" s="37" t="s">
        <v>12</v>
      </c>
      <c r="B6" s="38" t="s">
        <v>13</v>
      </c>
      <c r="C6" s="38" t="s">
        <v>14</v>
      </c>
      <c r="D6" s="39" t="s">
        <v>15</v>
      </c>
      <c r="E6" s="39" t="s">
        <v>16</v>
      </c>
      <c r="F6" s="40" t="s">
        <v>17</v>
      </c>
      <c r="G6" s="41" t="s">
        <v>4</v>
      </c>
    </row>
    <row r="7" spans="1:25" ht="3.75" customHeight="1" outlineLevel="1" thickBot="1" x14ac:dyDescent="0.25">
      <c r="A7" s="73"/>
      <c r="B7" s="74"/>
      <c r="C7" s="74"/>
      <c r="D7" s="74"/>
      <c r="E7" s="74"/>
      <c r="F7" s="74"/>
      <c r="G7" s="75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x14ac:dyDescent="0.2">
      <c r="A8" s="42" t="s">
        <v>18</v>
      </c>
      <c r="B8" s="43" t="s">
        <v>6</v>
      </c>
      <c r="C8" s="44" t="s">
        <v>5</v>
      </c>
      <c r="D8" s="45"/>
      <c r="E8" s="59"/>
      <c r="F8" s="46"/>
      <c r="G8" s="57">
        <f>SUM(G9:G31)</f>
        <v>0</v>
      </c>
    </row>
    <row r="9" spans="1:25" outlineLevel="1" x14ac:dyDescent="0.2">
      <c r="A9" s="27">
        <v>1</v>
      </c>
      <c r="B9" s="23" t="str">
        <f>IF(A9&lt;&gt;"","P"&amp;$B$8&amp;"_"&amp;A9,"")</f>
        <v>P_1_1</v>
      </c>
      <c r="C9" s="24" t="s">
        <v>29</v>
      </c>
      <c r="D9" s="25" t="s">
        <v>19</v>
      </c>
      <c r="E9" s="35">
        <v>105</v>
      </c>
      <c r="F9" s="58">
        <v>0</v>
      </c>
      <c r="G9" s="56">
        <f>ROUND(E9*F9,2)</f>
        <v>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outlineLevel="1" x14ac:dyDescent="0.2">
      <c r="A10" s="50"/>
      <c r="B10" s="51"/>
      <c r="C10" s="24" t="s">
        <v>32</v>
      </c>
      <c r="D10" s="47"/>
      <c r="E10" s="60"/>
      <c r="F10" s="48"/>
      <c r="G10" s="49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outlineLevel="1" x14ac:dyDescent="0.2">
      <c r="A11" s="50"/>
      <c r="B11" s="51"/>
      <c r="C11" s="24" t="s">
        <v>33</v>
      </c>
      <c r="D11" s="47"/>
      <c r="E11" s="60"/>
      <c r="F11" s="48"/>
      <c r="G11" s="49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outlineLevel="1" x14ac:dyDescent="0.2">
      <c r="A12" s="50"/>
      <c r="B12" s="51"/>
      <c r="C12" s="24" t="s">
        <v>34</v>
      </c>
      <c r="D12" s="47"/>
      <c r="E12" s="60"/>
      <c r="F12" s="48"/>
      <c r="G12" s="49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outlineLevel="1" x14ac:dyDescent="0.2">
      <c r="A13" s="50"/>
      <c r="B13" s="51"/>
      <c r="C13" s="24" t="s">
        <v>35</v>
      </c>
      <c r="D13" s="47"/>
      <c r="E13" s="60"/>
      <c r="F13" s="48"/>
      <c r="G13" s="49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outlineLevel="1" x14ac:dyDescent="0.2">
      <c r="A14" s="50"/>
      <c r="B14" s="51"/>
      <c r="C14" s="24" t="s">
        <v>36</v>
      </c>
      <c r="D14" s="47"/>
      <c r="E14" s="60"/>
      <c r="F14" s="48"/>
      <c r="G14" s="49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ht="3.75" customHeight="1" outlineLevel="1" x14ac:dyDescent="0.2">
      <c r="A15" s="27"/>
      <c r="B15" s="23"/>
      <c r="C15" s="24"/>
      <c r="D15" s="25"/>
      <c r="E15" s="35"/>
      <c r="F15" s="26"/>
      <c r="G15" s="28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outlineLevel="1" x14ac:dyDescent="0.2">
      <c r="A16" s="27">
        <v>2</v>
      </c>
      <c r="B16" s="23" t="str">
        <f t="shared" ref="B16:B23" si="0">IF(A16&lt;&gt;"","P"&amp;$B$8&amp;"_"&amp;A16,"")</f>
        <v>P_1_2</v>
      </c>
      <c r="C16" s="24" t="s">
        <v>30</v>
      </c>
      <c r="D16" s="25" t="s">
        <v>19</v>
      </c>
      <c r="E16" s="35">
        <v>35</v>
      </c>
      <c r="F16" s="58">
        <v>0</v>
      </c>
      <c r="G16" s="56">
        <f>ROUND(E16*F16,2)</f>
        <v>0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outlineLevel="1" x14ac:dyDescent="0.2">
      <c r="A17" s="50"/>
      <c r="B17" s="51"/>
      <c r="C17" s="24" t="s">
        <v>37</v>
      </c>
      <c r="D17" s="47"/>
      <c r="E17" s="60"/>
      <c r="F17" s="48"/>
      <c r="G17" s="49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ht="3.75" customHeight="1" outlineLevel="1" x14ac:dyDescent="0.2">
      <c r="A18" s="27"/>
      <c r="B18" s="23"/>
      <c r="C18" s="24"/>
      <c r="D18" s="25"/>
      <c r="E18" s="35"/>
      <c r="F18" s="26"/>
      <c r="G18" s="28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outlineLevel="1" x14ac:dyDescent="0.2">
      <c r="A19" s="27">
        <v>3</v>
      </c>
      <c r="B19" s="23" t="str">
        <f t="shared" si="0"/>
        <v>P_1_3</v>
      </c>
      <c r="C19" s="24" t="s">
        <v>31</v>
      </c>
      <c r="D19" s="25" t="s">
        <v>19</v>
      </c>
      <c r="E19" s="35">
        <v>70</v>
      </c>
      <c r="F19" s="58">
        <v>0</v>
      </c>
      <c r="G19" s="56">
        <f>ROUND(E19*F19,2)</f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outlineLevel="1" x14ac:dyDescent="0.2">
      <c r="A20" s="50"/>
      <c r="B20" s="51" t="str">
        <f t="shared" si="0"/>
        <v/>
      </c>
      <c r="C20" s="24" t="s">
        <v>37</v>
      </c>
      <c r="D20" s="47"/>
      <c r="E20" s="60"/>
      <c r="F20" s="48"/>
      <c r="G20" s="49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3.75" customHeight="1" outlineLevel="1" x14ac:dyDescent="0.2">
      <c r="A21" s="27"/>
      <c r="B21" s="23"/>
      <c r="C21" s="24"/>
      <c r="D21" s="25"/>
      <c r="E21" s="35"/>
      <c r="F21" s="26"/>
      <c r="G21" s="28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s="115" customFormat="1" ht="22.5" outlineLevel="1" x14ac:dyDescent="0.2">
      <c r="A22" s="107">
        <v>4</v>
      </c>
      <c r="B22" s="108" t="str">
        <f t="shared" ref="B22" si="1">IF(A22&lt;&gt;"","P"&amp;$B$8&amp;"_"&amp;A22,"")</f>
        <v>P_1_4</v>
      </c>
      <c r="C22" s="109" t="s">
        <v>88</v>
      </c>
      <c r="D22" s="110" t="s">
        <v>45</v>
      </c>
      <c r="E22" s="111">
        <v>1</v>
      </c>
      <c r="F22" s="112">
        <v>0</v>
      </c>
      <c r="G22" s="113">
        <f>ROUND(E22*F22,2)</f>
        <v>0</v>
      </c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</row>
    <row r="23" spans="1:25" outlineLevel="1" x14ac:dyDescent="0.2">
      <c r="A23" s="27">
        <v>5</v>
      </c>
      <c r="B23" s="23" t="str">
        <f t="shared" si="0"/>
        <v>P_1_5</v>
      </c>
      <c r="C23" s="24" t="s">
        <v>38</v>
      </c>
      <c r="D23" s="25" t="s">
        <v>19</v>
      </c>
      <c r="E23" s="35">
        <v>1</v>
      </c>
      <c r="F23" s="58">
        <v>0</v>
      </c>
      <c r="G23" s="56">
        <f>ROUND(E23*F23,2)</f>
        <v>0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outlineLevel="1" x14ac:dyDescent="0.2">
      <c r="A24" s="50"/>
      <c r="B24" s="51"/>
      <c r="C24" s="24" t="s">
        <v>39</v>
      </c>
      <c r="D24" s="47"/>
      <c r="E24" s="60"/>
      <c r="F24" s="48"/>
      <c r="G24" s="49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outlineLevel="1" x14ac:dyDescent="0.2">
      <c r="A25" s="50"/>
      <c r="B25" s="51"/>
      <c r="C25" s="24" t="s">
        <v>40</v>
      </c>
      <c r="D25" s="47"/>
      <c r="E25" s="60"/>
      <c r="F25" s="48"/>
      <c r="G25" s="49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outlineLevel="1" x14ac:dyDescent="0.2">
      <c r="A26" s="50"/>
      <c r="B26" s="51"/>
      <c r="C26" s="24" t="s">
        <v>41</v>
      </c>
      <c r="D26" s="47"/>
      <c r="E26" s="60"/>
      <c r="F26" s="48"/>
      <c r="G26" s="49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ht="3.75" customHeight="1" outlineLevel="1" x14ac:dyDescent="0.2">
      <c r="A27" s="27"/>
      <c r="B27" s="23"/>
      <c r="C27" s="24"/>
      <c r="D27" s="25"/>
      <c r="E27" s="35"/>
      <c r="F27" s="26"/>
      <c r="G27" s="28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outlineLevel="1" x14ac:dyDescent="0.2">
      <c r="A28" s="27">
        <v>6</v>
      </c>
      <c r="B28" s="23" t="str">
        <f t="shared" ref="B28:B32" si="2">IF(A28&lt;&gt;"","P"&amp;$B$8&amp;"_"&amp;A28,"")</f>
        <v>P_1_6</v>
      </c>
      <c r="C28" s="24" t="s">
        <v>42</v>
      </c>
      <c r="D28" s="25" t="s">
        <v>19</v>
      </c>
      <c r="E28" s="35">
        <v>105</v>
      </c>
      <c r="F28" s="58">
        <v>0</v>
      </c>
      <c r="G28" s="56">
        <f t="shared" ref="G28:G31" si="3">ROUND(E28*F28,2)</f>
        <v>0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outlineLevel="1" x14ac:dyDescent="0.2">
      <c r="A29" s="27">
        <v>7</v>
      </c>
      <c r="B29" s="23" t="str">
        <f t="shared" si="2"/>
        <v>P_1_7</v>
      </c>
      <c r="C29" s="24" t="s">
        <v>44</v>
      </c>
      <c r="D29" s="25" t="s">
        <v>20</v>
      </c>
      <c r="E29" s="35">
        <v>780</v>
      </c>
      <c r="F29" s="58">
        <v>0</v>
      </c>
      <c r="G29" s="56">
        <f t="shared" si="3"/>
        <v>0</v>
      </c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outlineLevel="1" x14ac:dyDescent="0.2">
      <c r="A30" s="27">
        <v>8</v>
      </c>
      <c r="B30" s="23" t="str">
        <f t="shared" si="2"/>
        <v>P_1_8</v>
      </c>
      <c r="C30" s="24" t="s">
        <v>43</v>
      </c>
      <c r="D30" s="25" t="s">
        <v>20</v>
      </c>
      <c r="E30" s="35">
        <v>360</v>
      </c>
      <c r="F30" s="58">
        <v>0</v>
      </c>
      <c r="G30" s="56">
        <f t="shared" si="3"/>
        <v>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outlineLevel="1" x14ac:dyDescent="0.2">
      <c r="A31" s="27">
        <v>9</v>
      </c>
      <c r="B31" s="23" t="str">
        <f t="shared" si="2"/>
        <v>P_1_9</v>
      </c>
      <c r="C31" s="24" t="s">
        <v>74</v>
      </c>
      <c r="D31" s="25" t="s">
        <v>45</v>
      </c>
      <c r="E31" s="35">
        <v>1</v>
      </c>
      <c r="F31" s="58">
        <v>0</v>
      </c>
      <c r="G31" s="56">
        <f t="shared" si="3"/>
        <v>0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3.75" customHeight="1" outlineLevel="1" thickBot="1" x14ac:dyDescent="0.25">
      <c r="A32" s="29"/>
      <c r="B32" s="30" t="str">
        <f t="shared" si="2"/>
        <v/>
      </c>
      <c r="C32" s="31"/>
      <c r="D32" s="32"/>
      <c r="E32" s="61"/>
      <c r="F32" s="33"/>
      <c r="G32" s="34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x14ac:dyDescent="0.2">
      <c r="A33" s="42" t="s">
        <v>18</v>
      </c>
      <c r="B33" s="43" t="s">
        <v>8</v>
      </c>
      <c r="C33" s="44" t="s">
        <v>46</v>
      </c>
      <c r="D33" s="45"/>
      <c r="E33" s="59"/>
      <c r="F33" s="46"/>
      <c r="G33" s="57">
        <f>SUM(G34:G43)</f>
        <v>0</v>
      </c>
    </row>
    <row r="34" spans="1:25" outlineLevel="1" x14ac:dyDescent="0.2">
      <c r="A34" s="27">
        <v>1</v>
      </c>
      <c r="B34" s="23" t="str">
        <f>IF(A34&lt;&gt;"","P"&amp;$B$33&amp;"_"&amp;A34,"")</f>
        <v>P_2_1</v>
      </c>
      <c r="C34" s="11" t="s">
        <v>47</v>
      </c>
      <c r="D34" s="12" t="s">
        <v>19</v>
      </c>
      <c r="E34" s="35">
        <v>1</v>
      </c>
      <c r="F34" s="58">
        <v>0</v>
      </c>
      <c r="G34" s="56">
        <f>ROUND(E34*F34,2)</f>
        <v>0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outlineLevel="1" x14ac:dyDescent="0.2">
      <c r="A35" s="50"/>
      <c r="B35" s="51"/>
      <c r="C35" s="11" t="s">
        <v>48</v>
      </c>
      <c r="D35" s="52"/>
      <c r="E35" s="60"/>
      <c r="F35" s="53"/>
      <c r="G35" s="54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outlineLevel="1" x14ac:dyDescent="0.2">
      <c r="A36" s="50"/>
      <c r="B36" s="51"/>
      <c r="C36" s="11" t="s">
        <v>54</v>
      </c>
      <c r="D36" s="52"/>
      <c r="E36" s="60"/>
      <c r="F36" s="53"/>
      <c r="G36" s="54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outlineLevel="1" x14ac:dyDescent="0.2">
      <c r="A37" s="50"/>
      <c r="B37" s="51"/>
      <c r="C37" s="11" t="s">
        <v>49</v>
      </c>
      <c r="D37" s="52"/>
      <c r="E37" s="60"/>
      <c r="F37" s="53"/>
      <c r="G37" s="54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ht="3.75" customHeight="1" outlineLevel="1" x14ac:dyDescent="0.2">
      <c r="A38" s="27"/>
      <c r="B38" s="23"/>
      <c r="C38" s="24"/>
      <c r="D38" s="25"/>
      <c r="E38" s="35"/>
      <c r="F38" s="26"/>
      <c r="G38" s="28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outlineLevel="1" x14ac:dyDescent="0.2">
      <c r="A39" s="27">
        <v>2</v>
      </c>
      <c r="B39" s="23" t="str">
        <f>IF(A39&lt;&gt;"","P"&amp;$B$33&amp;"_"&amp;A39,"")</f>
        <v>P_2_2</v>
      </c>
      <c r="C39" s="11" t="s">
        <v>50</v>
      </c>
      <c r="D39" s="12" t="s">
        <v>19</v>
      </c>
      <c r="E39" s="35">
        <v>7</v>
      </c>
      <c r="F39" s="58">
        <v>0</v>
      </c>
      <c r="G39" s="56">
        <f>ROUND(E39*F39,2)</f>
        <v>0</v>
      </c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outlineLevel="1" x14ac:dyDescent="0.2">
      <c r="A40" s="27">
        <v>3</v>
      </c>
      <c r="B40" s="23" t="str">
        <f>IF(A40&lt;&gt;"","P"&amp;$B$33&amp;"_"&amp;A40,"")</f>
        <v>P_2_3</v>
      </c>
      <c r="C40" s="11" t="s">
        <v>51</v>
      </c>
      <c r="D40" s="12" t="s">
        <v>19</v>
      </c>
      <c r="E40" s="35">
        <v>14</v>
      </c>
      <c r="F40" s="58">
        <v>0</v>
      </c>
      <c r="G40" s="56">
        <f>ROUND(E40*F40,2)</f>
        <v>0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outlineLevel="1" x14ac:dyDescent="0.2">
      <c r="A41" s="27">
        <v>4</v>
      </c>
      <c r="B41" s="23" t="str">
        <f>IF(A41&lt;&gt;"","P"&amp;$B$33&amp;"_"&amp;A41,"")</f>
        <v>P_2_4</v>
      </c>
      <c r="C41" s="11" t="s">
        <v>52</v>
      </c>
      <c r="D41" s="12" t="s">
        <v>19</v>
      </c>
      <c r="E41" s="35">
        <v>7</v>
      </c>
      <c r="F41" s="58">
        <v>0</v>
      </c>
      <c r="G41" s="56">
        <f>ROUND(E41*F41,2)</f>
        <v>0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</row>
    <row r="42" spans="1:25" outlineLevel="1" x14ac:dyDescent="0.2">
      <c r="A42" s="27">
        <v>5</v>
      </c>
      <c r="B42" s="23" t="str">
        <f>IF(A42&lt;&gt;"","P"&amp;$B$33&amp;"_"&amp;A42,"")</f>
        <v>P_2_5</v>
      </c>
      <c r="C42" s="36" t="s">
        <v>53</v>
      </c>
      <c r="D42" s="12" t="s">
        <v>45</v>
      </c>
      <c r="E42" s="35">
        <v>1</v>
      </c>
      <c r="F42" s="58">
        <v>0</v>
      </c>
      <c r="G42" s="56">
        <f t="shared" ref="G42:G43" si="4">ROUND(E42*F42,2)</f>
        <v>0</v>
      </c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outlineLevel="1" x14ac:dyDescent="0.2">
      <c r="A43" s="27">
        <v>6</v>
      </c>
      <c r="B43" s="23" t="str">
        <f>IF(A43&lt;&gt;"","P"&amp;$B$33&amp;"_"&amp;A43,"")</f>
        <v>P_2_6</v>
      </c>
      <c r="C43" s="24" t="s">
        <v>74</v>
      </c>
      <c r="D43" s="12" t="s">
        <v>45</v>
      </c>
      <c r="E43" s="35">
        <v>1</v>
      </c>
      <c r="F43" s="58">
        <v>0</v>
      </c>
      <c r="G43" s="56">
        <f t="shared" si="4"/>
        <v>0</v>
      </c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ht="3.75" customHeight="1" outlineLevel="1" thickBot="1" x14ac:dyDescent="0.25">
      <c r="A44" s="29"/>
      <c r="B44" s="30" t="str">
        <f t="shared" ref="B44" si="5">IF(A44&lt;&gt;"","P"&amp;$B$8&amp;"_"&amp;A44,"")</f>
        <v/>
      </c>
      <c r="C44" s="31"/>
      <c r="D44" s="32"/>
      <c r="E44" s="61"/>
      <c r="F44" s="33"/>
      <c r="G44" s="34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x14ac:dyDescent="0.2">
      <c r="A45" s="42" t="s">
        <v>18</v>
      </c>
      <c r="B45" s="43" t="s">
        <v>9</v>
      </c>
      <c r="C45" s="44" t="s">
        <v>69</v>
      </c>
      <c r="D45" s="45"/>
      <c r="E45" s="59"/>
      <c r="F45" s="46"/>
      <c r="G45" s="57">
        <f>SUM(G46:G67)</f>
        <v>0</v>
      </c>
    </row>
    <row r="46" spans="1:25" outlineLevel="1" x14ac:dyDescent="0.2">
      <c r="A46" s="27">
        <v>1</v>
      </c>
      <c r="B46" s="23" t="str">
        <f>IF(A46&lt;&gt;"","P"&amp;$B$45&amp;"_"&amp;A46,"")</f>
        <v>P_3_1</v>
      </c>
      <c r="C46" s="11" t="s">
        <v>47</v>
      </c>
      <c r="D46" s="12" t="s">
        <v>19</v>
      </c>
      <c r="E46" s="35">
        <v>1</v>
      </c>
      <c r="F46" s="58">
        <v>0</v>
      </c>
      <c r="G46" s="19">
        <f>ROUND(E46*F46,2)</f>
        <v>0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outlineLevel="1" x14ac:dyDescent="0.2">
      <c r="A47" s="50"/>
      <c r="B47" s="51"/>
      <c r="C47" s="11" t="s">
        <v>48</v>
      </c>
      <c r="D47" s="52"/>
      <c r="E47" s="60"/>
      <c r="F47" s="53"/>
      <c r="G47" s="54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outlineLevel="1" x14ac:dyDescent="0.2">
      <c r="A48" s="50"/>
      <c r="B48" s="51"/>
      <c r="C48" s="11" t="s">
        <v>54</v>
      </c>
      <c r="D48" s="52"/>
      <c r="E48" s="60"/>
      <c r="F48" s="53"/>
      <c r="G48" s="54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outlineLevel="1" x14ac:dyDescent="0.2">
      <c r="A49" s="50"/>
      <c r="B49" s="51"/>
      <c r="C49" s="11" t="s">
        <v>49</v>
      </c>
      <c r="D49" s="52"/>
      <c r="E49" s="60"/>
      <c r="F49" s="53"/>
      <c r="G49" s="54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outlineLevel="1" x14ac:dyDescent="0.2">
      <c r="A50" s="27">
        <v>2</v>
      </c>
      <c r="B50" s="23" t="str">
        <f t="shared" ref="B50:B67" si="6">IF(A50&lt;&gt;"","P"&amp;$B$45&amp;"_"&amp;A50,"")</f>
        <v>P_3_2</v>
      </c>
      <c r="C50" s="11" t="s">
        <v>55</v>
      </c>
      <c r="D50" s="12" t="s">
        <v>19</v>
      </c>
      <c r="E50" s="35">
        <v>2</v>
      </c>
      <c r="F50" s="58">
        <v>0</v>
      </c>
      <c r="G50" s="19">
        <f t="shared" ref="G50:G67" si="7">ROUND(E50*F50,2)</f>
        <v>0</v>
      </c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outlineLevel="1" x14ac:dyDescent="0.2">
      <c r="A51" s="27">
        <v>3</v>
      </c>
      <c r="B51" s="23" t="str">
        <f t="shared" si="6"/>
        <v>P_3_3</v>
      </c>
      <c r="C51" s="11" t="s">
        <v>56</v>
      </c>
      <c r="D51" s="12" t="s">
        <v>19</v>
      </c>
      <c r="E51" s="35">
        <v>1</v>
      </c>
      <c r="F51" s="58">
        <v>0</v>
      </c>
      <c r="G51" s="19">
        <f t="shared" si="7"/>
        <v>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 spans="1:25" outlineLevel="1" x14ac:dyDescent="0.2">
      <c r="A52" s="27">
        <v>4</v>
      </c>
      <c r="B52" s="23" t="str">
        <f t="shared" si="6"/>
        <v>P_3_4</v>
      </c>
      <c r="C52" s="11" t="s">
        <v>57</v>
      </c>
      <c r="D52" s="12" t="s">
        <v>19</v>
      </c>
      <c r="E52" s="35">
        <v>1</v>
      </c>
      <c r="F52" s="58">
        <v>0</v>
      </c>
      <c r="G52" s="19">
        <f t="shared" si="7"/>
        <v>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outlineLevel="1" x14ac:dyDescent="0.2">
      <c r="A53" s="27">
        <v>5</v>
      </c>
      <c r="B53" s="23" t="str">
        <f t="shared" si="6"/>
        <v>P_3_5</v>
      </c>
      <c r="C53" s="11" t="s">
        <v>58</v>
      </c>
      <c r="D53" s="12" t="s">
        <v>19</v>
      </c>
      <c r="E53" s="35">
        <v>1</v>
      </c>
      <c r="F53" s="58">
        <v>0</v>
      </c>
      <c r="G53" s="19">
        <f t="shared" si="7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outlineLevel="1" x14ac:dyDescent="0.2">
      <c r="A54" s="27">
        <v>6</v>
      </c>
      <c r="B54" s="23" t="str">
        <f t="shared" si="6"/>
        <v>P_3_6</v>
      </c>
      <c r="C54" s="11" t="s">
        <v>60</v>
      </c>
      <c r="D54" s="12" t="s">
        <v>19</v>
      </c>
      <c r="E54" s="35">
        <v>1</v>
      </c>
      <c r="F54" s="58">
        <v>0</v>
      </c>
      <c r="G54" s="19">
        <f t="shared" si="7"/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outlineLevel="1" x14ac:dyDescent="0.2">
      <c r="A55" s="27">
        <v>7</v>
      </c>
      <c r="B55" s="23" t="str">
        <f t="shared" si="6"/>
        <v>P_3_7</v>
      </c>
      <c r="C55" s="11" t="s">
        <v>59</v>
      </c>
      <c r="D55" s="12" t="s">
        <v>19</v>
      </c>
      <c r="E55" s="35">
        <v>3</v>
      </c>
      <c r="F55" s="58">
        <v>0</v>
      </c>
      <c r="G55" s="19">
        <f t="shared" si="7"/>
        <v>0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outlineLevel="1" x14ac:dyDescent="0.2">
      <c r="A56" s="27">
        <v>8</v>
      </c>
      <c r="B56" s="23" t="str">
        <f t="shared" si="6"/>
        <v>P_3_8</v>
      </c>
      <c r="C56" s="11" t="s">
        <v>61</v>
      </c>
      <c r="D56" s="12" t="s">
        <v>19</v>
      </c>
      <c r="E56" s="35">
        <v>2</v>
      </c>
      <c r="F56" s="58">
        <v>0</v>
      </c>
      <c r="G56" s="19">
        <f t="shared" si="7"/>
        <v>0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 spans="1:25" outlineLevel="1" x14ac:dyDescent="0.2">
      <c r="A57" s="27">
        <v>9</v>
      </c>
      <c r="B57" s="23" t="str">
        <f t="shared" si="6"/>
        <v>P_3_9</v>
      </c>
      <c r="C57" s="11" t="s">
        <v>59</v>
      </c>
      <c r="D57" s="12" t="s">
        <v>19</v>
      </c>
      <c r="E57" s="35">
        <v>2</v>
      </c>
      <c r="F57" s="58">
        <v>0</v>
      </c>
      <c r="G57" s="19">
        <f t="shared" si="7"/>
        <v>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1:25" outlineLevel="1" x14ac:dyDescent="0.2">
      <c r="A58" s="27">
        <v>10</v>
      </c>
      <c r="B58" s="23" t="str">
        <f t="shared" si="6"/>
        <v>P_3_10</v>
      </c>
      <c r="C58" s="11" t="s">
        <v>62</v>
      </c>
      <c r="D58" s="12" t="s">
        <v>19</v>
      </c>
      <c r="E58" s="35">
        <v>1</v>
      </c>
      <c r="F58" s="58">
        <v>0</v>
      </c>
      <c r="G58" s="19">
        <f t="shared" si="7"/>
        <v>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1:25" outlineLevel="1" x14ac:dyDescent="0.2">
      <c r="A59" s="27">
        <v>11</v>
      </c>
      <c r="B59" s="23" t="str">
        <f t="shared" si="6"/>
        <v>P_3_11</v>
      </c>
      <c r="C59" s="11" t="s">
        <v>63</v>
      </c>
      <c r="D59" s="12" t="s">
        <v>19</v>
      </c>
      <c r="E59" s="35">
        <v>1</v>
      </c>
      <c r="F59" s="58">
        <v>0</v>
      </c>
      <c r="G59" s="19">
        <f t="shared" si="7"/>
        <v>0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1:25" outlineLevel="1" x14ac:dyDescent="0.2">
      <c r="A60" s="27">
        <v>12</v>
      </c>
      <c r="B60" s="23" t="str">
        <f t="shared" si="6"/>
        <v>P_3_12</v>
      </c>
      <c r="C60" s="11" t="s">
        <v>64</v>
      </c>
      <c r="D60" s="12" t="s">
        <v>19</v>
      </c>
      <c r="E60" s="35">
        <v>1</v>
      </c>
      <c r="F60" s="58">
        <v>0</v>
      </c>
      <c r="G60" s="19">
        <f t="shared" si="7"/>
        <v>0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outlineLevel="1" x14ac:dyDescent="0.2">
      <c r="A61" s="27">
        <v>13</v>
      </c>
      <c r="B61" s="23" t="str">
        <f t="shared" si="6"/>
        <v>P_3_13</v>
      </c>
      <c r="C61" s="11" t="s">
        <v>65</v>
      </c>
      <c r="D61" s="12" t="s">
        <v>19</v>
      </c>
      <c r="E61" s="35">
        <v>1</v>
      </c>
      <c r="F61" s="58">
        <v>0</v>
      </c>
      <c r="G61" s="19">
        <f t="shared" si="7"/>
        <v>0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outlineLevel="1" x14ac:dyDescent="0.2">
      <c r="A62" s="27">
        <v>14</v>
      </c>
      <c r="B62" s="23" t="str">
        <f t="shared" si="6"/>
        <v>P_3_14</v>
      </c>
      <c r="C62" s="11" t="s">
        <v>77</v>
      </c>
      <c r="D62" s="12" t="s">
        <v>19</v>
      </c>
      <c r="E62" s="35">
        <v>1</v>
      </c>
      <c r="F62" s="58">
        <v>0</v>
      </c>
      <c r="G62" s="19">
        <f t="shared" si="7"/>
        <v>0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outlineLevel="1" x14ac:dyDescent="0.2">
      <c r="A63" s="27">
        <v>15</v>
      </c>
      <c r="B63" s="23" t="str">
        <f t="shared" si="6"/>
        <v>P_3_15</v>
      </c>
      <c r="C63" s="11" t="s">
        <v>66</v>
      </c>
      <c r="D63" s="12" t="s">
        <v>19</v>
      </c>
      <c r="E63" s="35">
        <v>2</v>
      </c>
      <c r="F63" s="58">
        <v>0</v>
      </c>
      <c r="G63" s="19">
        <f t="shared" si="7"/>
        <v>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outlineLevel="1" x14ac:dyDescent="0.2">
      <c r="A64" s="27">
        <v>16</v>
      </c>
      <c r="B64" s="23" t="str">
        <f t="shared" si="6"/>
        <v>P_3_16</v>
      </c>
      <c r="C64" s="11" t="s">
        <v>67</v>
      </c>
      <c r="D64" s="12" t="s">
        <v>19</v>
      </c>
      <c r="E64" s="35">
        <v>1</v>
      </c>
      <c r="F64" s="58">
        <v>0</v>
      </c>
      <c r="G64" s="19">
        <f t="shared" si="7"/>
        <v>0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outlineLevel="1" x14ac:dyDescent="0.2">
      <c r="A65" s="27">
        <v>17</v>
      </c>
      <c r="B65" s="23" t="str">
        <f t="shared" si="6"/>
        <v>P_3_17</v>
      </c>
      <c r="C65" s="11" t="s">
        <v>68</v>
      </c>
      <c r="D65" s="12" t="s">
        <v>19</v>
      </c>
      <c r="E65" s="35">
        <v>1</v>
      </c>
      <c r="F65" s="58">
        <v>0</v>
      </c>
      <c r="G65" s="19">
        <f t="shared" si="7"/>
        <v>0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outlineLevel="1" x14ac:dyDescent="0.2">
      <c r="A66" s="27">
        <v>18</v>
      </c>
      <c r="B66" s="23" t="str">
        <f t="shared" si="6"/>
        <v>P_3_18</v>
      </c>
      <c r="C66" s="36" t="s">
        <v>53</v>
      </c>
      <c r="D66" s="12" t="s">
        <v>45</v>
      </c>
      <c r="E66" s="35">
        <v>1</v>
      </c>
      <c r="F66" s="58">
        <v>0</v>
      </c>
      <c r="G66" s="19">
        <f t="shared" si="7"/>
        <v>0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 spans="1:25" outlineLevel="1" x14ac:dyDescent="0.2">
      <c r="A67" s="27">
        <v>19</v>
      </c>
      <c r="B67" s="23" t="str">
        <f t="shared" si="6"/>
        <v>P_3_19</v>
      </c>
      <c r="C67" s="24" t="s">
        <v>74</v>
      </c>
      <c r="D67" s="12" t="s">
        <v>45</v>
      </c>
      <c r="E67" s="35">
        <v>1</v>
      </c>
      <c r="F67" s="58">
        <v>0</v>
      </c>
      <c r="G67" s="19">
        <f t="shared" si="7"/>
        <v>0</v>
      </c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</row>
    <row r="68" spans="1:25" ht="3.75" customHeight="1" outlineLevel="1" thickBot="1" x14ac:dyDescent="0.25">
      <c r="A68" s="29"/>
      <c r="B68" s="30" t="str">
        <f t="shared" ref="B68" si="8">IF(A68&lt;&gt;"","P"&amp;$B$8&amp;"_"&amp;A68,"")</f>
        <v/>
      </c>
      <c r="C68" s="31"/>
      <c r="D68" s="32"/>
      <c r="E68" s="61"/>
      <c r="F68" s="33"/>
      <c r="G68" s="34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 spans="1:25" x14ac:dyDescent="0.2">
      <c r="A69" s="42" t="s">
        <v>18</v>
      </c>
      <c r="B69" s="43" t="s">
        <v>10</v>
      </c>
      <c r="C69" s="44" t="s">
        <v>70</v>
      </c>
      <c r="D69" s="45"/>
      <c r="E69" s="59"/>
      <c r="F69" s="46"/>
      <c r="G69" s="57">
        <f>SUM(G70:G73)</f>
        <v>0</v>
      </c>
    </row>
    <row r="70" spans="1:25" outlineLevel="1" x14ac:dyDescent="0.2">
      <c r="A70" s="27">
        <v>1</v>
      </c>
      <c r="B70" s="23" t="str">
        <f>IF(A70&lt;&gt;"","P"&amp;$B$69&amp;"_"&amp;A70,"")</f>
        <v>P_4_1</v>
      </c>
      <c r="C70" s="11" t="s">
        <v>60</v>
      </c>
      <c r="D70" s="12" t="s">
        <v>19</v>
      </c>
      <c r="E70" s="35">
        <v>1</v>
      </c>
      <c r="F70" s="58">
        <v>0</v>
      </c>
      <c r="G70" s="19">
        <f>ROUND(E70*F70,2)</f>
        <v>0</v>
      </c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outlineLevel="1" x14ac:dyDescent="0.2">
      <c r="A71" s="27">
        <v>2</v>
      </c>
      <c r="B71" s="23" t="str">
        <f t="shared" ref="B71:B73" si="9">IF(A71&lt;&gt;"","P"&amp;$B$69&amp;"_"&amp;A71,"")</f>
        <v>P_4_2</v>
      </c>
      <c r="C71" s="11" t="s">
        <v>71</v>
      </c>
      <c r="D71" s="12" t="s">
        <v>19</v>
      </c>
      <c r="E71" s="35">
        <v>3</v>
      </c>
      <c r="F71" s="58">
        <v>0</v>
      </c>
      <c r="G71" s="19">
        <f t="shared" ref="G71:G73" si="10">ROUND(E71*F71,2)</f>
        <v>0</v>
      </c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 spans="1:25" outlineLevel="1" x14ac:dyDescent="0.2">
      <c r="A72" s="27">
        <v>3</v>
      </c>
      <c r="B72" s="23" t="str">
        <f t="shared" si="9"/>
        <v>P_4_3</v>
      </c>
      <c r="C72" s="36" t="s">
        <v>53</v>
      </c>
      <c r="D72" s="12" t="s">
        <v>45</v>
      </c>
      <c r="E72" s="35">
        <v>1</v>
      </c>
      <c r="F72" s="58">
        <v>0</v>
      </c>
      <c r="G72" s="19">
        <f t="shared" si="10"/>
        <v>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 spans="1:25" outlineLevel="1" x14ac:dyDescent="0.2">
      <c r="A73" s="27">
        <v>4</v>
      </c>
      <c r="B73" s="23" t="str">
        <f t="shared" si="9"/>
        <v>P_4_4</v>
      </c>
      <c r="C73" s="24" t="s">
        <v>74</v>
      </c>
      <c r="D73" s="12" t="s">
        <v>45</v>
      </c>
      <c r="E73" s="35">
        <v>1</v>
      </c>
      <c r="F73" s="58">
        <v>0</v>
      </c>
      <c r="G73" s="19">
        <f t="shared" si="10"/>
        <v>0</v>
      </c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 spans="1:25" ht="3.75" customHeight="1" outlineLevel="1" thickBot="1" x14ac:dyDescent="0.25">
      <c r="A74" s="29"/>
      <c r="B74" s="30" t="str">
        <f t="shared" ref="B74" si="11">IF(A74&lt;&gt;"","P"&amp;$B$8&amp;"_"&amp;A74,"")</f>
        <v/>
      </c>
      <c r="C74" s="31"/>
      <c r="D74" s="32"/>
      <c r="E74" s="61"/>
      <c r="F74" s="33"/>
      <c r="G74" s="34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 spans="1:25" x14ac:dyDescent="0.2">
      <c r="A75" s="42" t="s">
        <v>18</v>
      </c>
      <c r="B75" s="43" t="s">
        <v>11</v>
      </c>
      <c r="C75" s="44" t="s">
        <v>72</v>
      </c>
      <c r="D75" s="45"/>
      <c r="E75" s="59"/>
      <c r="F75" s="46"/>
      <c r="G75" s="57">
        <f>SUM(G76:G80)</f>
        <v>0</v>
      </c>
    </row>
    <row r="76" spans="1:25" outlineLevel="1" x14ac:dyDescent="0.2">
      <c r="A76" s="27">
        <v>1</v>
      </c>
      <c r="B76" s="23" t="str">
        <f>IF(A76&lt;&gt;"","P"&amp;$B$75&amp;"_"&amp;A76,"")</f>
        <v>P_5_1</v>
      </c>
      <c r="C76" s="11" t="s">
        <v>73</v>
      </c>
      <c r="D76" s="12" t="s">
        <v>20</v>
      </c>
      <c r="E76" s="35">
        <v>85</v>
      </c>
      <c r="F76" s="58">
        <v>0</v>
      </c>
      <c r="G76" s="19">
        <f>ROUND(E76*F76,2)</f>
        <v>0</v>
      </c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outlineLevel="1" x14ac:dyDescent="0.2">
      <c r="A77" s="27">
        <v>2</v>
      </c>
      <c r="B77" s="23" t="str">
        <f t="shared" ref="B77:B80" si="12">IF(A77&lt;&gt;"","P"&amp;$B$75&amp;"_"&amp;A77,"")</f>
        <v>P_5_2</v>
      </c>
      <c r="C77" s="11" t="s">
        <v>75</v>
      </c>
      <c r="D77" s="12" t="s">
        <v>20</v>
      </c>
      <c r="E77" s="35">
        <v>75</v>
      </c>
      <c r="F77" s="58">
        <v>0</v>
      </c>
      <c r="G77" s="19">
        <f t="shared" ref="G77:G80" si="13">ROUND(E77*F77,2)</f>
        <v>0</v>
      </c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outlineLevel="1" x14ac:dyDescent="0.2">
      <c r="A78" s="27">
        <v>3</v>
      </c>
      <c r="B78" s="23" t="str">
        <f t="shared" si="12"/>
        <v>P_5_3</v>
      </c>
      <c r="C78" s="11" t="s">
        <v>76</v>
      </c>
      <c r="D78" s="12" t="s">
        <v>20</v>
      </c>
      <c r="E78" s="35">
        <v>35</v>
      </c>
      <c r="F78" s="58">
        <v>0</v>
      </c>
      <c r="G78" s="19">
        <f t="shared" si="13"/>
        <v>0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outlineLevel="1" x14ac:dyDescent="0.2">
      <c r="A79" s="27">
        <v>4</v>
      </c>
      <c r="B79" s="23" t="str">
        <f t="shared" si="12"/>
        <v>P_5_4</v>
      </c>
      <c r="C79" s="36" t="s">
        <v>53</v>
      </c>
      <c r="D79" s="12" t="s">
        <v>45</v>
      </c>
      <c r="E79" s="35">
        <v>1</v>
      </c>
      <c r="F79" s="58">
        <v>0</v>
      </c>
      <c r="G79" s="19">
        <f t="shared" si="13"/>
        <v>0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 spans="1:25" outlineLevel="1" x14ac:dyDescent="0.2">
      <c r="A80" s="27">
        <v>5</v>
      </c>
      <c r="B80" s="23" t="str">
        <f t="shared" si="12"/>
        <v>P_5_5</v>
      </c>
      <c r="C80" s="24" t="s">
        <v>74</v>
      </c>
      <c r="D80" s="12" t="s">
        <v>45</v>
      </c>
      <c r="E80" s="35">
        <v>1</v>
      </c>
      <c r="F80" s="58">
        <v>0</v>
      </c>
      <c r="G80" s="19">
        <f t="shared" si="13"/>
        <v>0</v>
      </c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3.75" customHeight="1" outlineLevel="1" thickBot="1" x14ac:dyDescent="0.25">
      <c r="A81" s="29"/>
      <c r="B81" s="30" t="str">
        <f t="shared" ref="B81" si="14">IF(A81&lt;&gt;"","P"&amp;$B$8&amp;"_"&amp;A81,"")</f>
        <v/>
      </c>
      <c r="C81" s="31"/>
      <c r="D81" s="32"/>
      <c r="E81" s="61"/>
      <c r="F81" s="33"/>
      <c r="G81" s="34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x14ac:dyDescent="0.2">
      <c r="A82" s="42" t="s">
        <v>18</v>
      </c>
      <c r="B82" s="43" t="s">
        <v>79</v>
      </c>
      <c r="C82" s="44" t="s">
        <v>7</v>
      </c>
      <c r="D82" s="45"/>
      <c r="E82" s="59"/>
      <c r="F82" s="46"/>
      <c r="G82" s="57">
        <f>SUM(G83:G87)</f>
        <v>0</v>
      </c>
    </row>
    <row r="83" spans="1:25" outlineLevel="1" x14ac:dyDescent="0.2">
      <c r="A83" s="27">
        <v>1</v>
      </c>
      <c r="B83" s="23" t="str">
        <f>IF(A83&lt;&gt;"","P"&amp;$B$82&amp;"_"&amp;A83,"")</f>
        <v>P_6_1</v>
      </c>
      <c r="C83" s="11" t="s">
        <v>78</v>
      </c>
      <c r="D83" s="12" t="s">
        <v>45</v>
      </c>
      <c r="E83" s="35">
        <v>1</v>
      </c>
      <c r="F83" s="58">
        <v>0</v>
      </c>
      <c r="G83" s="19">
        <f>ROUND(E83*F83,2)</f>
        <v>0</v>
      </c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 spans="1:25" outlineLevel="1" x14ac:dyDescent="0.2">
      <c r="A84" s="27">
        <v>2</v>
      </c>
      <c r="B84" s="23" t="str">
        <f>IF(A84&lt;&gt;"","P"&amp;$B$82&amp;"_"&amp;A84,"")</f>
        <v>P_6_2</v>
      </c>
      <c r="C84" s="11" t="s">
        <v>82</v>
      </c>
      <c r="D84" s="12" t="s">
        <v>45</v>
      </c>
      <c r="E84" s="35">
        <v>1</v>
      </c>
      <c r="F84" s="58">
        <v>0</v>
      </c>
      <c r="G84" s="19">
        <f>ROUND(E84*F84,2)</f>
        <v>0</v>
      </c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</row>
    <row r="85" spans="1:25" outlineLevel="1" x14ac:dyDescent="0.2">
      <c r="A85" s="27">
        <v>3</v>
      </c>
      <c r="B85" s="23" t="str">
        <f>IF(A85&lt;&gt;"","P"&amp;$B$82&amp;"_"&amp;A85,"")</f>
        <v>P_6_3</v>
      </c>
      <c r="C85" s="11" t="s">
        <v>83</v>
      </c>
      <c r="D85" s="12" t="s">
        <v>45</v>
      </c>
      <c r="E85" s="35">
        <v>1</v>
      </c>
      <c r="F85" s="58">
        <v>0</v>
      </c>
      <c r="G85" s="19">
        <f>ROUND(E85*F85,2)</f>
        <v>0</v>
      </c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 spans="1:25" outlineLevel="1" x14ac:dyDescent="0.2">
      <c r="A86" s="27">
        <v>4</v>
      </c>
      <c r="B86" s="23" t="str">
        <f>IF(A86&lt;&gt;"","P"&amp;$B$82&amp;"_"&amp;A86,"")</f>
        <v>P_6_4</v>
      </c>
      <c r="C86" s="11" t="s">
        <v>80</v>
      </c>
      <c r="D86" s="12" t="s">
        <v>45</v>
      </c>
      <c r="E86" s="35">
        <v>1</v>
      </c>
      <c r="F86" s="58">
        <v>0</v>
      </c>
      <c r="G86" s="19">
        <f>ROUND(E86*F86,2)</f>
        <v>0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 spans="1:25" ht="13.5" outlineLevel="1" thickBot="1" x14ac:dyDescent="0.25">
      <c r="A87" s="29">
        <v>5</v>
      </c>
      <c r="B87" s="30" t="str">
        <f>IF(A87&lt;&gt;"","P"&amp;$B$82&amp;"_"&amp;A87,"")</f>
        <v>P_6_5</v>
      </c>
      <c r="C87" s="20" t="s">
        <v>81</v>
      </c>
      <c r="D87" s="21" t="s">
        <v>45</v>
      </c>
      <c r="E87" s="61">
        <v>1</v>
      </c>
      <c r="F87" s="62">
        <v>0</v>
      </c>
      <c r="G87" s="22">
        <f>ROUND(E87*F87,2)</f>
        <v>0</v>
      </c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 spans="1:25" ht="13.5" thickBot="1" x14ac:dyDescent="0.25">
      <c r="A88" s="14"/>
      <c r="B88" s="15"/>
      <c r="C88" s="16"/>
      <c r="D88" s="17"/>
      <c r="E88" s="17"/>
      <c r="F88" s="14"/>
      <c r="G88" s="14"/>
    </row>
    <row r="89" spans="1:25" ht="13.5" thickBot="1" x14ac:dyDescent="0.25">
      <c r="A89" s="14"/>
      <c r="B89" s="15"/>
      <c r="C89" s="16"/>
      <c r="D89" s="76" t="s">
        <v>84</v>
      </c>
      <c r="E89" s="77"/>
      <c r="F89" s="69">
        <f>G82+G75+G69+G45+G33+G8</f>
        <v>0</v>
      </c>
      <c r="G89" s="70"/>
    </row>
    <row r="90" spans="1:25" ht="13.5" thickBot="1" x14ac:dyDescent="0.25">
      <c r="A90" s="14"/>
      <c r="B90" s="15"/>
      <c r="C90" s="16"/>
      <c r="D90" s="78" t="s">
        <v>85</v>
      </c>
      <c r="E90" s="79"/>
      <c r="F90" s="69">
        <f>F89/100*21</f>
        <v>0</v>
      </c>
      <c r="G90" s="70"/>
    </row>
    <row r="91" spans="1:25" ht="4.5" customHeight="1" thickBot="1" x14ac:dyDescent="0.25">
      <c r="A91" s="14"/>
      <c r="B91" s="15"/>
      <c r="C91" s="16"/>
      <c r="D91" s="55"/>
      <c r="E91" s="17"/>
      <c r="F91" s="55"/>
      <c r="G91" s="14"/>
    </row>
    <row r="92" spans="1:25" ht="13.5" thickBot="1" x14ac:dyDescent="0.25">
      <c r="A92" s="14"/>
      <c r="B92" s="15"/>
      <c r="C92" s="16"/>
      <c r="D92" s="67" t="s">
        <v>86</v>
      </c>
      <c r="E92" s="68"/>
      <c r="F92" s="71">
        <f>F89+F90</f>
        <v>0</v>
      </c>
      <c r="G92" s="72"/>
    </row>
    <row r="93" spans="1:25" ht="13.5" thickBot="1" x14ac:dyDescent="0.25">
      <c r="A93" s="89" t="s">
        <v>87</v>
      </c>
      <c r="B93" s="89"/>
      <c r="C93" s="90"/>
      <c r="D93" s="17"/>
      <c r="E93" s="17"/>
      <c r="F93" s="14"/>
      <c r="G93" s="14"/>
    </row>
    <row r="94" spans="1:25" x14ac:dyDescent="0.2">
      <c r="A94" s="80"/>
      <c r="B94" s="81"/>
      <c r="C94" s="81"/>
      <c r="D94" s="81"/>
      <c r="E94" s="81"/>
      <c r="F94" s="81"/>
      <c r="G94" s="82"/>
    </row>
    <row r="95" spans="1:25" x14ac:dyDescent="0.2">
      <c r="A95" s="83"/>
      <c r="B95" s="84"/>
      <c r="C95" s="84"/>
      <c r="D95" s="84"/>
      <c r="E95" s="84"/>
      <c r="F95" s="84"/>
      <c r="G95" s="85"/>
    </row>
    <row r="96" spans="1:25" x14ac:dyDescent="0.2">
      <c r="A96" s="83"/>
      <c r="B96" s="84"/>
      <c r="C96" s="84"/>
      <c r="D96" s="84"/>
      <c r="E96" s="84"/>
      <c r="F96" s="84"/>
      <c r="G96" s="85"/>
    </row>
    <row r="97" spans="1:7" x14ac:dyDescent="0.2">
      <c r="A97" s="83"/>
      <c r="B97" s="84"/>
      <c r="C97" s="84"/>
      <c r="D97" s="84"/>
      <c r="E97" s="84"/>
      <c r="F97" s="84"/>
      <c r="G97" s="85"/>
    </row>
    <row r="98" spans="1:7" ht="13.5" thickBot="1" x14ac:dyDescent="0.25">
      <c r="A98" s="86"/>
      <c r="B98" s="87"/>
      <c r="C98" s="87"/>
      <c r="D98" s="87"/>
      <c r="E98" s="87"/>
      <c r="F98" s="87"/>
      <c r="G98" s="88"/>
    </row>
    <row r="99" spans="1:7" x14ac:dyDescent="0.2">
      <c r="A99" s="14"/>
      <c r="B99" s="15"/>
      <c r="C99" s="16"/>
      <c r="D99" s="17"/>
      <c r="E99" s="17"/>
      <c r="F99" s="14"/>
      <c r="G99" s="14"/>
    </row>
    <row r="100" spans="1:7" x14ac:dyDescent="0.2">
      <c r="C100" s="18"/>
      <c r="D100" s="10"/>
    </row>
    <row r="101" spans="1:7" x14ac:dyDescent="0.2">
      <c r="D101" s="10"/>
    </row>
    <row r="102" spans="1:7" x14ac:dyDescent="0.2">
      <c r="D102" s="10"/>
    </row>
    <row r="103" spans="1:7" x14ac:dyDescent="0.2">
      <c r="D103" s="10"/>
    </row>
    <row r="104" spans="1:7" x14ac:dyDescent="0.2">
      <c r="D104" s="10"/>
    </row>
    <row r="105" spans="1:7" x14ac:dyDescent="0.2">
      <c r="D105" s="10"/>
    </row>
    <row r="106" spans="1:7" x14ac:dyDescent="0.2">
      <c r="D106" s="10"/>
    </row>
    <row r="107" spans="1:7" x14ac:dyDescent="0.2">
      <c r="D107" s="10"/>
    </row>
    <row r="108" spans="1:7" x14ac:dyDescent="0.2">
      <c r="D108" s="10"/>
    </row>
    <row r="109" spans="1:7" x14ac:dyDescent="0.2">
      <c r="D109" s="10"/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</sheetData>
  <mergeCells count="18">
    <mergeCell ref="A94:G98"/>
    <mergeCell ref="A93:C93"/>
    <mergeCell ref="A1:E1"/>
    <mergeCell ref="A2:B2"/>
    <mergeCell ref="C2:E2"/>
    <mergeCell ref="A3:B3"/>
    <mergeCell ref="C3:E3"/>
    <mergeCell ref="C4:E4"/>
    <mergeCell ref="A4:B4"/>
    <mergeCell ref="F3:G4"/>
    <mergeCell ref="F1:G2"/>
    <mergeCell ref="D92:E92"/>
    <mergeCell ref="F89:G89"/>
    <mergeCell ref="F90:G90"/>
    <mergeCell ref="F92:G92"/>
    <mergeCell ref="A7:G7"/>
    <mergeCell ref="D89:E89"/>
    <mergeCell ref="D90:E90"/>
  </mergeCells>
  <phoneticPr fontId="4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Slepý_VV</vt:lpstr>
      <vt:lpstr>Slepý_VV!Názvy_tisku</vt:lpstr>
      <vt:lpstr>Slepý_VV!Oblast_tisku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Bělohoubková Pavla</dc:creator>
  <cp:lastModifiedBy>Patrick Netík</cp:lastModifiedBy>
  <cp:lastPrinted>2019-03-19T12:27:02Z</cp:lastPrinted>
  <dcterms:created xsi:type="dcterms:W3CDTF">2009-04-08T07:15:50Z</dcterms:created>
  <dcterms:modified xsi:type="dcterms:W3CDTF">2023-02-09T11:47:59Z</dcterms:modified>
</cp:coreProperties>
</file>